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480" windowWidth="15600" windowHeight="11580"/>
  </bookViews>
  <sheets>
    <sheet name="1 кв 2022" sheetId="4" r:id="rId1"/>
    <sheet name="Лист2" sheetId="2" r:id="rId2"/>
    <sheet name="Лист3" sheetId="3" r:id="rId3"/>
  </sheets>
  <definedNames>
    <definedName name="_xlnm.Print_Area" localSheetId="0">'1 кв 2022'!$A$1:$F$124</definedName>
  </definedNames>
  <calcPr calcId="144525"/>
</workbook>
</file>

<file path=xl/calcChain.xml><?xml version="1.0" encoding="utf-8"?>
<calcChain xmlns="http://schemas.openxmlformats.org/spreadsheetml/2006/main">
  <c r="F27" i="4" l="1"/>
  <c r="F91" i="4"/>
  <c r="F100" i="4"/>
  <c r="F94" i="4" l="1"/>
  <c r="F92" i="4"/>
  <c r="F74" i="4" l="1"/>
  <c r="F70" i="4"/>
  <c r="F33" i="4"/>
  <c r="F22" i="4"/>
  <c r="F21" i="4" s="1"/>
  <c r="F16" i="4" l="1"/>
  <c r="F107" i="4" l="1"/>
  <c r="F106" i="4" s="1"/>
  <c r="F84" i="4" l="1"/>
  <c r="F86" i="4" l="1"/>
  <c r="F82" i="4"/>
  <c r="F66" i="4" l="1"/>
  <c r="F88" i="4"/>
  <c r="F80" i="4" l="1"/>
  <c r="F63" i="4" l="1"/>
  <c r="F69" i="4" l="1"/>
  <c r="F57" i="4" l="1"/>
  <c r="F59" i="4"/>
  <c r="F56" i="4" l="1"/>
  <c r="F48" i="4"/>
  <c r="F13" i="4"/>
  <c r="F52" i="4" l="1"/>
  <c r="F28" i="4"/>
  <c r="F65" i="4" l="1"/>
  <c r="F37" i="4" l="1"/>
  <c r="F35" i="4"/>
  <c r="F76" i="4" l="1"/>
  <c r="F104" i="4" l="1"/>
  <c r="F103" i="4" s="1"/>
  <c r="F25" i="4" l="1"/>
  <c r="F24" i="4" s="1"/>
  <c r="F120" i="4" l="1"/>
  <c r="F122" i="4" l="1"/>
  <c r="F110" i="4" l="1"/>
  <c r="F109" i="4" s="1"/>
  <c r="F114" i="4" l="1"/>
  <c r="F112" i="4"/>
  <c r="F102" i="4" s="1"/>
  <c r="F54" i="4"/>
  <c r="F51" i="4" l="1"/>
  <c r="F50" i="4" s="1"/>
  <c r="F41" i="4"/>
  <c r="F78" i="4" l="1"/>
  <c r="F68" i="4" s="1"/>
  <c r="F61" i="4" s="1"/>
  <c r="F118" i="4"/>
  <c r="F98" i="4"/>
  <c r="F97" i="4" s="1"/>
  <c r="F72" i="4"/>
  <c r="F62" i="4"/>
  <c r="F47" i="4"/>
  <c r="F45" i="4"/>
  <c r="F44" i="4" s="1"/>
  <c r="F40" i="4"/>
  <c r="F31" i="4"/>
  <c r="F19" i="4"/>
  <c r="F18" i="4" s="1"/>
  <c r="F12" i="4"/>
  <c r="F15" i="4" l="1"/>
  <c r="F11" i="4" s="1"/>
  <c r="F117" i="4"/>
  <c r="F116" i="4" s="1"/>
  <c r="F96" i="4"/>
  <c r="F90" i="4"/>
  <c r="F39" i="4"/>
  <c r="F43" i="4" l="1"/>
  <c r="F124" i="4" s="1"/>
</calcChain>
</file>

<file path=xl/sharedStrings.xml><?xml version="1.0" encoding="utf-8"?>
<sst xmlns="http://schemas.openxmlformats.org/spreadsheetml/2006/main" count="193" uniqueCount="152">
  <si>
    <t>Наименование</t>
  </si>
  <si>
    <t>Общегосударственные вопросы</t>
  </si>
  <si>
    <t>Функционирование 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</si>
  <si>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</si>
  <si>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 – бюджетного) надзора</t>
  </si>
  <si>
    <t>Резервные фонды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</si>
  <si>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</si>
  <si>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</si>
  <si>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</si>
  <si>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</si>
  <si>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Обеспечение пожарной безопасности</t>
  </si>
  <si>
    <t>Другие вопросы в области национальной безопасности и правоохранительной  деятельности</t>
  </si>
  <si>
    <t>Национальная экономика</t>
  </si>
  <si>
    <t>Дорожное хозяйство (дорожные фонды)</t>
  </si>
  <si>
    <t>Жилищно-коммунальное хозяйство</t>
  </si>
  <si>
    <t>Коммунальное хозяйство</t>
  </si>
  <si>
    <t>Благоустройство</t>
  </si>
  <si>
    <t>Образование</t>
  </si>
  <si>
    <t>Молодежная политика и оздоровление детей</t>
  </si>
  <si>
    <t>Культура, кинематография</t>
  </si>
  <si>
    <t>Культура</t>
  </si>
  <si>
    <t>Социальная политика</t>
  </si>
  <si>
    <t>Социальное обеспечение населения</t>
  </si>
  <si>
    <t>Физическая культура и спорт</t>
  </si>
  <si>
    <t>Массовый спорт</t>
  </si>
  <si>
    <t>Всего</t>
  </si>
  <si>
    <t>0700</t>
  </si>
  <si>
    <t>0100</t>
  </si>
  <si>
    <t>0102</t>
  </si>
  <si>
    <t>0104</t>
  </si>
  <si>
    <t>0106</t>
  </si>
  <si>
    <t>0111</t>
  </si>
  <si>
    <t>0113</t>
  </si>
  <si>
    <t>0200</t>
  </si>
  <si>
    <t>0203</t>
  </si>
  <si>
    <t>0300</t>
  </si>
  <si>
    <t>0310</t>
  </si>
  <si>
    <t>0314</t>
  </si>
  <si>
    <t>0400</t>
  </si>
  <si>
    <t>0409</t>
  </si>
  <si>
    <t>0500</t>
  </si>
  <si>
    <t>0502</t>
  </si>
  <si>
    <t>0503</t>
  </si>
  <si>
    <t>0707</t>
  </si>
  <si>
    <t>0800</t>
  </si>
  <si>
    <t>0801</t>
  </si>
  <si>
    <t>0501</t>
  </si>
  <si>
    <t>Жилищное хозяйство</t>
  </si>
  <si>
    <t>1001</t>
  </si>
  <si>
    <t>Пенсионное обеспечение</t>
  </si>
  <si>
    <t>Главный распорядитель</t>
  </si>
  <si>
    <t xml:space="preserve"> Целевая статья</t>
  </si>
  <si>
    <t>Вид расходов</t>
  </si>
  <si>
    <t>Администрация Приволжского сельского поселения</t>
  </si>
  <si>
    <t>Глава муниципального образования</t>
  </si>
  <si>
    <t>05 0 00 20160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</si>
  <si>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</si>
  <si>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Центральный аппарат</t>
  </si>
  <si>
    <t>Закупка товаров, работ, услуг для государственных (муниципальных) нужд</t>
  </si>
  <si>
    <t>Иные бюджетные ассигнования</t>
  </si>
  <si>
    <t>05 0 00 20170</t>
  </si>
  <si>
    <t>Иные межбюджетные трансферты по заключенному соглашению по исполнению казначейской системы исполнения бюджета (расходы на оплату труда)</t>
  </si>
  <si>
    <t>Межбюджетные трансферты</t>
  </si>
  <si>
    <t>05 0 00 20200</t>
  </si>
  <si>
    <t xml:space="preserve">Резервный фонд </t>
  </si>
  <si>
    <t>05 0 00 20180</t>
  </si>
  <si>
    <t>Иные межбюджетные трансферты по заключенному соглашению по исполнению казначейской системы исполнения бюджета (оплата программ)</t>
  </si>
  <si>
    <t>05 0 00 20190</t>
  </si>
  <si>
    <t>05 0 00 20210</t>
  </si>
  <si>
    <t>Осуществление первичного воинского учета на территориях, где отсутствуют военные комиссариаты</t>
  </si>
  <si>
    <t>05 0 00 51180</t>
  </si>
  <si>
    <t>Мероприятия по обеспечению первичных мер пожарной безопасности в границах населенных пунктов, расположенных на территории поселения</t>
  </si>
  <si>
    <t>01 0 01 20010</t>
  </si>
  <si>
    <t>Мероприятия по обеспечению безопасности граждан на водных объектах</t>
  </si>
  <si>
    <t>01 0 02 20020</t>
  </si>
  <si>
    <t>Содержание автомобильных дорог между населенными пунктами (по заключённому соглашению)</t>
  </si>
  <si>
    <t>02 0 01 20030</t>
  </si>
  <si>
    <t>02 0 01 40940</t>
  </si>
  <si>
    <t>Мероприятие по содержанию и ремонту муниципального жилищного фонда</t>
  </si>
  <si>
    <t>03 0 06 20090</t>
  </si>
  <si>
    <t>03 0 05 40850</t>
  </si>
  <si>
    <t>Осуществление мероприятий по озеленению территории поселения</t>
  </si>
  <si>
    <t>Мероприятия  по организации и содержанию мест захоронения</t>
  </si>
  <si>
    <t>Мероприятия по организации и содержанию прочих объектов благоустройства</t>
  </si>
  <si>
    <t>03 0 01 20040</t>
  </si>
  <si>
    <t>03 0 02 20050</t>
  </si>
  <si>
    <t>03 0 03 20060</t>
  </si>
  <si>
    <t>03 0 04 20070</t>
  </si>
  <si>
    <t>04 0 01 20100</t>
  </si>
  <si>
    <t>Создание условий для обеспечения жителей поселения услугами организации культуры</t>
  </si>
  <si>
    <t>04 0 03 20120</t>
  </si>
  <si>
    <t>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и спортивных мероприятий поселения</t>
  </si>
  <si>
    <t>04 0 05 20140</t>
  </si>
  <si>
    <t>раздел, подраздел</t>
  </si>
  <si>
    <t>Приволжского сельского поселения</t>
  </si>
  <si>
    <t xml:space="preserve"> </t>
  </si>
  <si>
    <t>Субсидия "Государственная поддержка молодых семей ЯО в приобретении (строительстве) жилья</t>
  </si>
  <si>
    <t>04 0 06 R0200</t>
  </si>
  <si>
    <t>Субсидии на мероприятия подпрограммы "Обеспечение жильем молодых семей" федеральной целевой программы"Жилище"на 2015-2020 годы</t>
  </si>
  <si>
    <t>04 0 06 50200</t>
  </si>
  <si>
    <t>Субсидия на развитие сети плоскостных спортивных сооружений в муниципальных образованиях Ярославской области</t>
  </si>
  <si>
    <t>04 0 05 71970</t>
  </si>
  <si>
    <t>Межбюджетные трансферты на содействие решению вопросов местного значения по обращениям депутатов Ярославской областной Думы</t>
  </si>
  <si>
    <t>04 0 05 20160</t>
  </si>
  <si>
    <t>Государственная поддержка неработающих пенсионеров</t>
  </si>
  <si>
    <t>05 0 00 20220</t>
  </si>
  <si>
    <t>Социальное обеспечение и иные выплаты населению</t>
  </si>
  <si>
    <t>Развитие муниципальной службы в Приволжском сельском поселении</t>
  </si>
  <si>
    <t>Повышение эффективности использования муниципального имущества</t>
  </si>
  <si>
    <t>08 0 01 20410</t>
  </si>
  <si>
    <t>08 0 02 20420</t>
  </si>
  <si>
    <t>06 0 01 L4970</t>
  </si>
  <si>
    <t>Субсидия на государственную поддержку молодых семей Ярославской области в приобретении (строительстве) жилья</t>
  </si>
  <si>
    <t>Другие вопросы в области национальной экономики</t>
  </si>
  <si>
    <t>Обеспечение территориальной доступности товаров для сельского населения путем оказания государственной поддерки</t>
  </si>
  <si>
    <t>Субсидия на реализацию мероприятий по возмещению части затрат  организациям любых форм собственности и индивидуальным препринимателям, занимающимся доставкой товаров в отдаленные сельские населенные пункты</t>
  </si>
  <si>
    <t>0412</t>
  </si>
  <si>
    <t>09 0 01 21830</t>
  </si>
  <si>
    <t>09 0 01 72880</t>
  </si>
  <si>
    <t>Мероприятия по ремонту и содержанию уличного освещения</t>
  </si>
  <si>
    <t xml:space="preserve">Мероприятия по обустройству, ремонту и содержанию колодцев </t>
  </si>
  <si>
    <t>Софинансирование к субсидии на комплексное развитие сельских территорий (обустройство площадок ТКО)</t>
  </si>
  <si>
    <t>03 0 04 25760</t>
  </si>
  <si>
    <t>Софинансирование к субсидии на комплексное развитие сельских территорий (колодцы)</t>
  </si>
  <si>
    <t>03 0 05 25760</t>
  </si>
  <si>
    <t>03 0 04 70410</t>
  </si>
  <si>
    <t>03 0 04 75350</t>
  </si>
  <si>
    <t>Мероприятия по организации и содержанию прочих объектов благоустройства (благоустройство дворовых территорий и обустройство территорий для выгула животных)</t>
  </si>
  <si>
    <t>Мероприятия по организации и содержанию прочих объектов благоустройства (субсидия на реализацию мероприятий инициативного бюджетирования на территории Ярославской области (поддержка местных инициатив))</t>
  </si>
  <si>
    <t>03 0 04 25350</t>
  </si>
  <si>
    <t>Софинансирование к мероприятию по организации и содержанию прочих объектов благоустройства (субсидия на реализацию мероприятий инициативного бюджетирования на территории Ярославской области (поддержка местных инициатив))</t>
  </si>
  <si>
    <t>Приложение № 3</t>
  </si>
  <si>
    <t>к решению постановлению Администрации</t>
  </si>
  <si>
    <t>Исполнено         (руб.)</t>
  </si>
  <si>
    <t>Пособия, компенсации и иные социальные выплаты гражданам, кроме публичных нормативных обязательств</t>
  </si>
  <si>
    <t>Исполнение ведомственной структуры расходов бюджета Приволжского сельского поселения за 1 квартал 2024 года</t>
  </si>
  <si>
    <t>Обеспечение проведения выборов и референдумов</t>
  </si>
  <si>
    <t>0107</t>
  </si>
  <si>
    <t>05 0 00 20240</t>
  </si>
  <si>
    <t>Иные межбюджетные трансферты по заключенному Соглашению по исполнению полномочий в части осуществления дорожной деятельности (оплата труда работника ЖКХ)</t>
  </si>
  <si>
    <t>05 0 00 20230</t>
  </si>
  <si>
    <t>Содержание автомобильных дорог внутри населенных пунктов (по заключённому соглашению)</t>
  </si>
  <si>
    <t xml:space="preserve">Осуществление мероприятий по борьбе с борщевиком Сосновского </t>
  </si>
  <si>
    <t>03 0 02 71810</t>
  </si>
  <si>
    <t xml:space="preserve">Организация и осуществление мероприятий по работе с детьми и молодежью, участие в реализации молодежной политики, разработка и реализация мер по обеспечению и защите прав и законных интересов молодежи, разработка и реализация муниципальных программ по основным направлениям реализации молодежной политики, организация и осуществление мониторинга реализации молодежной политики в поселении
</t>
  </si>
  <si>
    <t>Организация и осуществление мероприятий по работе с детьми и молодежью в поселении (в соответствии с заключенным соглашением прошлого периода)</t>
  </si>
  <si>
    <t>04 0 01 21100</t>
  </si>
  <si>
    <t>Создание условий для обеспечения жителей поселения услугами организации культуры (в соответствии с заключенным соглашением прошлого периода)</t>
  </si>
  <si>
    <t>04 0 03 21120</t>
  </si>
  <si>
    <t>Охрана самьи и детства</t>
  </si>
  <si>
    <t>1004</t>
  </si>
  <si>
    <t>от 07.05.2024 № 94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</si>
</sst>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1">
    <xf numFmtId="0" fontId="0" fillId="0" borderId="0" xfId="0"/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vertical="top" wrapText="1"/>
    </xf>
    <xf numFmtId="4" fontId="2" fillId="0" borderId="1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center" wrapText="1"/>
    </xf>
    <xf numFmtId="4" fontId="4" fillId="0" borderId="1" xfId="0" applyNumberFormat="1" applyFont="1" applyFill="1" applyBorder="1" applyAlignment="1">
      <alignment horizontal="center" wrapText="1"/>
    </xf>
    <xf numFmtId="4" fontId="2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left" wrapText="1"/>
    </xf>
    <xf numFmtId="0" fontId="6" fillId="0" borderId="3" xfId="0" applyFont="1" applyFill="1" applyBorder="1" applyAlignment="1">
      <alignment horizontal="center" wrapText="1"/>
    </xf>
    <xf numFmtId="4" fontId="6" fillId="0" borderId="1" xfId="0" applyNumberFormat="1" applyFont="1" applyFill="1" applyBorder="1" applyAlignment="1">
      <alignment horizontal="center" vertical="top" wrapText="1"/>
    </xf>
    <xf numFmtId="4" fontId="1" fillId="0" borderId="1" xfId="0" applyNumberFormat="1" applyFont="1" applyFill="1" applyBorder="1" applyAlignment="1">
      <alignment horizontal="center" wrapText="1"/>
    </xf>
    <xf numFmtId="4" fontId="1" fillId="0" borderId="1" xfId="0" applyNumberFormat="1" applyFont="1" applyFill="1" applyBorder="1" applyAlignment="1">
      <alignment horizontal="center" vertical="top" wrapText="1"/>
    </xf>
    <xf numFmtId="0" fontId="5" fillId="0" borderId="0" xfId="0" applyFont="1" applyFill="1"/>
    <xf numFmtId="4" fontId="4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top" wrapText="1"/>
    </xf>
    <xf numFmtId="14" fontId="1" fillId="0" borderId="1" xfId="0" applyNumberFormat="1" applyFont="1" applyFill="1" applyBorder="1" applyAlignment="1">
      <alignment horizontal="center" wrapText="1"/>
    </xf>
    <xf numFmtId="4" fontId="3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 wrapText="1"/>
    </xf>
    <xf numFmtId="2" fontId="1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wrapText="1"/>
    </xf>
    <xf numFmtId="0" fontId="6" fillId="0" borderId="1" xfId="0" applyFont="1" applyFill="1" applyBorder="1" applyAlignment="1">
      <alignment horizontal="center" vertical="top" wrapText="1"/>
    </xf>
    <xf numFmtId="4" fontId="3" fillId="0" borderId="1" xfId="0" applyNumberFormat="1" applyFont="1" applyFill="1" applyBorder="1" applyAlignment="1">
      <alignment horizontal="center" vertical="top" wrapText="1"/>
    </xf>
    <xf numFmtId="2" fontId="6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left" vertical="top" wrapText="1"/>
    </xf>
    <xf numFmtId="49" fontId="6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/>
    <xf numFmtId="49" fontId="1" fillId="0" borderId="1" xfId="0" applyNumberFormat="1" applyFont="1" applyFill="1" applyBorder="1" applyAlignment="1">
      <alignment horizontal="center" wrapText="1"/>
    </xf>
    <xf numFmtId="0" fontId="5" fillId="0" borderId="0" xfId="0" applyFont="1" applyFill="1" applyAlignment="1"/>
    <xf numFmtId="0" fontId="5" fillId="0" borderId="0" xfId="0" applyFont="1" applyFill="1" applyBorder="1"/>
    <xf numFmtId="0" fontId="6" fillId="0" borderId="0" xfId="0" applyFont="1" applyFill="1" applyBorder="1" applyAlignment="1">
      <alignment vertical="top" wrapText="1"/>
    </xf>
    <xf numFmtId="4" fontId="6" fillId="0" borderId="0" xfId="0" applyNumberFormat="1" applyFont="1" applyFill="1" applyBorder="1" applyAlignment="1">
      <alignment horizontal="center" vertical="top" wrapText="1"/>
    </xf>
    <xf numFmtId="2" fontId="5" fillId="0" borderId="0" xfId="0" applyNumberFormat="1" applyFont="1" applyFill="1"/>
    <xf numFmtId="4" fontId="5" fillId="0" borderId="0" xfId="0" applyNumberFormat="1" applyFont="1" applyFill="1"/>
    <xf numFmtId="0" fontId="1" fillId="0" borderId="3" xfId="0" applyFont="1" applyFill="1" applyBorder="1" applyAlignment="1">
      <alignment wrapText="1"/>
    </xf>
    <xf numFmtId="0" fontId="1" fillId="0" borderId="3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vertical="top" wrapText="1"/>
    </xf>
    <xf numFmtId="0" fontId="5" fillId="0" borderId="0" xfId="0" applyFont="1" applyFill="1" applyAlignment="1">
      <alignment horizontal="right"/>
    </xf>
    <xf numFmtId="0" fontId="5" fillId="0" borderId="0" xfId="0" applyFont="1" applyFill="1" applyAlignment="1">
      <alignment horizontal="right"/>
    </xf>
    <xf numFmtId="0" fontId="1" fillId="2" borderId="1" xfId="0" applyFont="1" applyFill="1" applyBorder="1" applyAlignment="1">
      <alignment wrapText="1"/>
    </xf>
    <xf numFmtId="0" fontId="1" fillId="2" borderId="1" xfId="0" applyFont="1" applyFill="1" applyBorder="1" applyAlignment="1">
      <alignment horizontal="left" vertical="top" wrapText="1"/>
    </xf>
    <xf numFmtId="49" fontId="1" fillId="2" borderId="1" xfId="0" applyNumberFormat="1" applyFont="1" applyFill="1" applyBorder="1" applyAlignment="1">
      <alignment horizontal="center" vertical="top" wrapText="1"/>
    </xf>
    <xf numFmtId="2" fontId="1" fillId="2" borderId="1" xfId="0" applyNumberFormat="1" applyFont="1" applyFill="1" applyBorder="1" applyAlignment="1">
      <alignment horizontal="center" wrapText="1"/>
    </xf>
    <xf numFmtId="0" fontId="3" fillId="2" borderId="1" xfId="0" applyFont="1" applyFill="1" applyBorder="1" applyAlignment="1">
      <alignment wrapText="1"/>
    </xf>
    <xf numFmtId="0" fontId="1" fillId="2" borderId="1" xfId="0" applyFont="1" applyFill="1" applyBorder="1" applyAlignment="1">
      <alignment vertical="center" wrapText="1"/>
    </xf>
    <xf numFmtId="0" fontId="1" fillId="2" borderId="1" xfId="0" applyNumberFormat="1" applyFont="1" applyFill="1" applyBorder="1" applyAlignment="1">
      <alignment horizontal="center" wrapText="1"/>
    </xf>
    <xf numFmtId="4" fontId="3" fillId="2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left" vertical="top" wrapText="1"/>
    </xf>
    <xf numFmtId="49" fontId="3" fillId="0" borderId="1" xfId="0" applyNumberFormat="1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vertical="top" wrapText="1"/>
    </xf>
    <xf numFmtId="4" fontId="2" fillId="2" borderId="1" xfId="0" applyNumberFormat="1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vertical="top" wrapText="1"/>
    </xf>
    <xf numFmtId="4" fontId="4" fillId="2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wrapText="1"/>
    </xf>
    <xf numFmtId="4" fontId="1" fillId="2" borderId="1" xfId="0" applyNumberFormat="1" applyFont="1" applyFill="1" applyBorder="1" applyAlignment="1">
      <alignment horizontal="center" wrapText="1"/>
    </xf>
    <xf numFmtId="4" fontId="3" fillId="2" borderId="1" xfId="0" applyNumberFormat="1" applyFont="1" applyFill="1" applyBorder="1" applyAlignment="1">
      <alignment horizontal="center" vertical="top" wrapText="1"/>
    </xf>
    <xf numFmtId="4" fontId="5" fillId="0" borderId="0" xfId="0" applyNumberFormat="1" applyFont="1" applyFill="1" applyBorder="1"/>
    <xf numFmtId="0" fontId="5" fillId="0" borderId="0" xfId="0" applyFont="1" applyFill="1" applyAlignment="1">
      <alignment horizontal="right"/>
    </xf>
    <xf numFmtId="0" fontId="0" fillId="0" borderId="0" xfId="0" applyAlignment="1">
      <alignment horizontal="right"/>
    </xf>
    <xf numFmtId="0" fontId="1" fillId="0" borderId="2" xfId="0" applyFont="1" applyFill="1" applyBorder="1" applyAlignment="1">
      <alignment wrapText="1"/>
    </xf>
    <xf numFmtId="0" fontId="1" fillId="0" borderId="3" xfId="0" applyFont="1" applyFill="1" applyBorder="1" applyAlignment="1">
      <alignment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0" fontId="7" fillId="0" borderId="0" xfId="0" applyFont="1" applyFill="1" applyAlignment="1">
      <alignment horizontal="center" wrapText="1"/>
    </xf>
    <xf numFmtId="0" fontId="1" fillId="0" borderId="2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26"/>
  <sheetViews>
    <sheetView tabSelected="1" view="pageBreakPreview" zoomScale="130" zoomScaleNormal="100" zoomScaleSheetLayoutView="130" workbookViewId="0">
      <selection activeCell="I12" sqref="I12"/>
    </sheetView>
  </sheetViews>
  <sheetFormatPr defaultRowHeight="12.75" x14ac:dyDescent="0.2"/>
  <cols>
    <col min="1" max="1" width="47.85546875" style="15" customWidth="1"/>
    <col min="2" max="2" width="8.28515625" style="15" customWidth="1"/>
    <col min="3" max="3" width="9.7109375" style="15" customWidth="1"/>
    <col min="4" max="4" width="12.28515625" style="15" customWidth="1"/>
    <col min="5" max="5" width="6.5703125" style="15" customWidth="1"/>
    <col min="6" max="6" width="13.7109375" style="15" customWidth="1"/>
    <col min="7" max="7" width="12.7109375" style="15" customWidth="1"/>
    <col min="8" max="8" width="22" style="15" customWidth="1"/>
    <col min="9" max="16384" width="9.140625" style="15"/>
  </cols>
  <sheetData>
    <row r="1" spans="1:8" x14ac:dyDescent="0.2">
      <c r="A1" s="33"/>
      <c r="B1" s="33"/>
      <c r="C1" s="43"/>
      <c r="D1" s="43"/>
      <c r="E1" s="43"/>
      <c r="F1" s="43"/>
    </row>
    <row r="2" spans="1:8" ht="15" x14ac:dyDescent="0.25">
      <c r="A2" s="33"/>
      <c r="B2" s="33"/>
      <c r="C2" s="42"/>
      <c r="D2" s="62" t="s">
        <v>131</v>
      </c>
      <c r="E2" s="63"/>
      <c r="F2" s="63"/>
    </row>
    <row r="3" spans="1:8" ht="15" x14ac:dyDescent="0.25">
      <c r="A3" s="33"/>
      <c r="B3" s="33"/>
      <c r="C3" s="42"/>
      <c r="D3" s="62" t="s">
        <v>132</v>
      </c>
      <c r="E3" s="63"/>
      <c r="F3" s="63"/>
    </row>
    <row r="4" spans="1:8" ht="15" x14ac:dyDescent="0.25">
      <c r="A4" s="33"/>
      <c r="B4" s="33"/>
      <c r="C4" s="42"/>
      <c r="D4" s="62" t="s">
        <v>94</v>
      </c>
      <c r="E4" s="63"/>
      <c r="F4" s="63"/>
    </row>
    <row r="5" spans="1:8" ht="15" x14ac:dyDescent="0.25">
      <c r="D5" s="62" t="s">
        <v>151</v>
      </c>
      <c r="E5" s="63"/>
      <c r="F5" s="63"/>
    </row>
    <row r="6" spans="1:8" ht="35.25" customHeight="1" x14ac:dyDescent="0.25">
      <c r="A6" s="68" t="s">
        <v>135</v>
      </c>
      <c r="B6" s="68"/>
      <c r="C6" s="68"/>
      <c r="D6" s="68"/>
      <c r="E6" s="68"/>
      <c r="F6" s="68"/>
    </row>
    <row r="8" spans="1:8" ht="15.75" customHeight="1" x14ac:dyDescent="0.2">
      <c r="A8" s="64" t="s">
        <v>0</v>
      </c>
      <c r="B8" s="69" t="s">
        <v>50</v>
      </c>
      <c r="C8" s="69" t="s">
        <v>93</v>
      </c>
      <c r="D8" s="69" t="s">
        <v>51</v>
      </c>
      <c r="E8" s="69" t="s">
        <v>52</v>
      </c>
      <c r="F8" s="66" t="s">
        <v>133</v>
      </c>
    </row>
    <row r="9" spans="1:8" ht="31.5" customHeight="1" x14ac:dyDescent="0.2">
      <c r="A9" s="65"/>
      <c r="B9" s="70"/>
      <c r="C9" s="70"/>
      <c r="D9" s="70"/>
      <c r="E9" s="70"/>
      <c r="F9" s="67"/>
    </row>
    <row r="10" spans="1:8" ht="15.75" customHeight="1" x14ac:dyDescent="0.2">
      <c r="A10" s="10" t="s">
        <v>53</v>
      </c>
      <c r="B10" s="11">
        <v>645</v>
      </c>
      <c r="C10" s="40"/>
      <c r="D10" s="40"/>
      <c r="E10" s="39"/>
      <c r="F10" s="41"/>
    </row>
    <row r="11" spans="1:8" ht="15" customHeight="1" x14ac:dyDescent="0.2">
      <c r="A11" s="27" t="s">
        <v>1</v>
      </c>
      <c r="B11" s="27"/>
      <c r="C11" s="28" t="s">
        <v>27</v>
      </c>
      <c r="D11" s="28"/>
      <c r="E11" s="27"/>
      <c r="F11" s="12">
        <f>F12+F15+F18+F24+F27+F21</f>
        <v>1676277.83</v>
      </c>
      <c r="G11" s="37"/>
    </row>
    <row r="12" spans="1:8" ht="38.25" x14ac:dyDescent="0.2">
      <c r="A12" s="29" t="s">
        <v>2</v>
      </c>
      <c r="B12" s="29"/>
      <c r="C12" s="30" t="s">
        <v>28</v>
      </c>
      <c r="D12" s="30"/>
      <c r="E12" s="29"/>
      <c r="F12" s="13">
        <f>F13</f>
        <v>250204.48</v>
      </c>
      <c r="G12" s="37"/>
      <c r="H12" s="38"/>
    </row>
    <row r="13" spans="1:8" x14ac:dyDescent="0.2">
      <c r="A13" s="1" t="s">
        <v>54</v>
      </c>
      <c r="B13" s="31"/>
      <c r="C13" s="31"/>
      <c r="D13" s="2" t="s">
        <v>55</v>
      </c>
      <c r="E13" s="3"/>
      <c r="F13" s="4">
        <f>F14</f>
        <v>250204.48</v>
      </c>
      <c r="G13" s="37"/>
    </row>
    <row r="14" spans="1:8" ht="63.75" x14ac:dyDescent="0.2">
      <c r="A14" s="5" t="s">
        <v>56</v>
      </c>
      <c r="B14" s="31"/>
      <c r="C14" s="31"/>
      <c r="D14" s="2"/>
      <c r="E14" s="6">
        <v>100</v>
      </c>
      <c r="F14" s="7">
        <v>250204.48</v>
      </c>
      <c r="G14" s="37"/>
    </row>
    <row r="15" spans="1:8" ht="51" x14ac:dyDescent="0.2">
      <c r="A15" s="29" t="s">
        <v>3</v>
      </c>
      <c r="B15" s="29"/>
      <c r="C15" s="30" t="s">
        <v>29</v>
      </c>
      <c r="D15" s="30"/>
      <c r="E15" s="29"/>
      <c r="F15" s="13">
        <f>F16</f>
        <v>1106842.57</v>
      </c>
      <c r="G15" s="37"/>
    </row>
    <row r="16" spans="1:8" x14ac:dyDescent="0.2">
      <c r="A16" s="1" t="s">
        <v>57</v>
      </c>
      <c r="B16" s="29"/>
      <c r="C16" s="30"/>
      <c r="D16" s="2" t="s">
        <v>60</v>
      </c>
      <c r="E16" s="3"/>
      <c r="F16" s="4">
        <f>F17</f>
        <v>1106842.57</v>
      </c>
      <c r="G16" s="37"/>
    </row>
    <row r="17" spans="1:8" ht="63.75" x14ac:dyDescent="0.2">
      <c r="A17" s="5" t="s">
        <v>56</v>
      </c>
      <c r="B17" s="29"/>
      <c r="C17" s="30"/>
      <c r="D17" s="2"/>
      <c r="E17" s="6">
        <v>100</v>
      </c>
      <c r="F17" s="8">
        <v>1106842.57</v>
      </c>
      <c r="G17" s="37"/>
      <c r="H17" s="38"/>
    </row>
    <row r="18" spans="1:8" ht="27" customHeight="1" x14ac:dyDescent="0.2">
      <c r="A18" s="29" t="s">
        <v>4</v>
      </c>
      <c r="B18" s="29"/>
      <c r="C18" s="30" t="s">
        <v>30</v>
      </c>
      <c r="D18" s="30"/>
      <c r="E18" s="29"/>
      <c r="F18" s="13">
        <f>F19</f>
        <v>4710</v>
      </c>
      <c r="G18" s="37"/>
    </row>
    <row r="19" spans="1:8" ht="40.5" customHeight="1" x14ac:dyDescent="0.2">
      <c r="A19" s="1" t="s">
        <v>61</v>
      </c>
      <c r="B19" s="29"/>
      <c r="C19" s="30"/>
      <c r="D19" s="2" t="s">
        <v>63</v>
      </c>
      <c r="E19" s="3"/>
      <c r="F19" s="8">
        <f>F20</f>
        <v>4710</v>
      </c>
      <c r="G19" s="37"/>
    </row>
    <row r="20" spans="1:8" ht="13.5" customHeight="1" x14ac:dyDescent="0.2">
      <c r="A20" s="5" t="s">
        <v>62</v>
      </c>
      <c r="B20" s="29"/>
      <c r="C20" s="30"/>
      <c r="D20" s="2"/>
      <c r="E20" s="9">
        <v>500</v>
      </c>
      <c r="F20" s="16">
        <v>4710</v>
      </c>
      <c r="G20" s="37"/>
    </row>
    <row r="21" spans="1:8" ht="13.5" customHeight="1" x14ac:dyDescent="0.2">
      <c r="A21" s="54" t="s">
        <v>136</v>
      </c>
      <c r="B21" s="29"/>
      <c r="C21" s="30" t="s">
        <v>137</v>
      </c>
      <c r="D21" s="2"/>
      <c r="E21" s="9"/>
      <c r="F21" s="55">
        <f>F22</f>
        <v>0</v>
      </c>
      <c r="G21" s="37"/>
    </row>
    <row r="22" spans="1:8" ht="13.5" customHeight="1" x14ac:dyDescent="0.2">
      <c r="A22" s="54" t="s">
        <v>136</v>
      </c>
      <c r="B22" s="29"/>
      <c r="C22" s="30"/>
      <c r="D22" s="2" t="s">
        <v>138</v>
      </c>
      <c r="E22" s="9"/>
      <c r="F22" s="55">
        <f>F23</f>
        <v>0</v>
      </c>
      <c r="G22" s="37"/>
    </row>
    <row r="23" spans="1:8" ht="13.5" customHeight="1" x14ac:dyDescent="0.2">
      <c r="A23" s="56" t="s">
        <v>59</v>
      </c>
      <c r="B23" s="29"/>
      <c r="C23" s="30"/>
      <c r="D23" s="2"/>
      <c r="E23" s="9">
        <v>800</v>
      </c>
      <c r="F23" s="57">
        <v>0</v>
      </c>
      <c r="G23" s="37"/>
    </row>
    <row r="24" spans="1:8" x14ac:dyDescent="0.2">
      <c r="A24" s="29" t="s">
        <v>5</v>
      </c>
      <c r="B24" s="29"/>
      <c r="C24" s="30" t="s">
        <v>31</v>
      </c>
      <c r="D24" s="30"/>
      <c r="E24" s="29"/>
      <c r="F24" s="14">
        <f>F25</f>
        <v>0</v>
      </c>
      <c r="G24" s="37"/>
    </row>
    <row r="25" spans="1:8" x14ac:dyDescent="0.2">
      <c r="A25" s="1" t="s">
        <v>64</v>
      </c>
      <c r="B25" s="29"/>
      <c r="C25" s="30"/>
      <c r="D25" s="2" t="s">
        <v>65</v>
      </c>
      <c r="E25" s="9"/>
      <c r="F25" s="4">
        <f>F26</f>
        <v>0</v>
      </c>
      <c r="G25" s="37"/>
    </row>
    <row r="26" spans="1:8" x14ac:dyDescent="0.2">
      <c r="A26" s="5" t="s">
        <v>59</v>
      </c>
      <c r="B26" s="29"/>
      <c r="C26" s="30"/>
      <c r="D26" s="2"/>
      <c r="E26" s="9">
        <v>800</v>
      </c>
      <c r="F26" s="16">
        <v>0</v>
      </c>
      <c r="G26" s="37"/>
    </row>
    <row r="27" spans="1:8" x14ac:dyDescent="0.2">
      <c r="A27" s="29" t="s">
        <v>6</v>
      </c>
      <c r="B27" s="29"/>
      <c r="C27" s="30" t="s">
        <v>32</v>
      </c>
      <c r="D27" s="30"/>
      <c r="E27" s="29"/>
      <c r="F27" s="14">
        <f>F28+F31+F35+F37+F33</f>
        <v>314520.77999999997</v>
      </c>
      <c r="G27" s="37"/>
    </row>
    <row r="28" spans="1:8" x14ac:dyDescent="0.2">
      <c r="A28" s="1" t="s">
        <v>6</v>
      </c>
      <c r="B28" s="29"/>
      <c r="C28" s="30"/>
      <c r="D28" s="2" t="s">
        <v>67</v>
      </c>
      <c r="E28" s="3"/>
      <c r="F28" s="4">
        <f>F29+F30</f>
        <v>10387</v>
      </c>
      <c r="G28" s="37"/>
    </row>
    <row r="29" spans="1:8" ht="25.5" x14ac:dyDescent="0.2">
      <c r="A29" s="5" t="s">
        <v>58</v>
      </c>
      <c r="B29" s="29"/>
      <c r="C29" s="30"/>
      <c r="D29" s="2"/>
      <c r="E29" s="6">
        <v>200</v>
      </c>
      <c r="F29" s="7">
        <v>9153</v>
      </c>
      <c r="G29" s="37"/>
    </row>
    <row r="30" spans="1:8" x14ac:dyDescent="0.2">
      <c r="A30" s="5" t="s">
        <v>59</v>
      </c>
      <c r="B30" s="29"/>
      <c r="C30" s="30"/>
      <c r="D30" s="2"/>
      <c r="E30" s="9">
        <v>800</v>
      </c>
      <c r="F30" s="7">
        <v>1234</v>
      </c>
      <c r="G30" s="37"/>
    </row>
    <row r="31" spans="1:8" ht="38.25" x14ac:dyDescent="0.2">
      <c r="A31" s="1" t="s">
        <v>66</v>
      </c>
      <c r="B31" s="29"/>
      <c r="C31" s="30"/>
      <c r="D31" s="2" t="s">
        <v>68</v>
      </c>
      <c r="E31" s="3"/>
      <c r="F31" s="8">
        <f>F32</f>
        <v>28830</v>
      </c>
      <c r="G31" s="37"/>
    </row>
    <row r="32" spans="1:8" x14ac:dyDescent="0.2">
      <c r="A32" s="5" t="s">
        <v>62</v>
      </c>
      <c r="B32" s="29"/>
      <c r="C32" s="30"/>
      <c r="D32" s="2"/>
      <c r="E32" s="9">
        <v>500</v>
      </c>
      <c r="F32" s="16">
        <v>28830</v>
      </c>
      <c r="G32" s="37"/>
    </row>
    <row r="33" spans="1:7" ht="51" x14ac:dyDescent="0.2">
      <c r="A33" s="54" t="s">
        <v>139</v>
      </c>
      <c r="B33" s="29"/>
      <c r="C33" s="30"/>
      <c r="D33" s="2" t="s">
        <v>140</v>
      </c>
      <c r="E33" s="9"/>
      <c r="F33" s="57">
        <f>F34</f>
        <v>41010</v>
      </c>
      <c r="G33" s="37"/>
    </row>
    <row r="34" spans="1:7" x14ac:dyDescent="0.2">
      <c r="A34" s="56" t="s">
        <v>62</v>
      </c>
      <c r="B34" s="29"/>
      <c r="C34" s="30"/>
      <c r="D34" s="2"/>
      <c r="E34" s="9">
        <v>500</v>
      </c>
      <c r="F34" s="57">
        <v>41010</v>
      </c>
      <c r="G34" s="37"/>
    </row>
    <row r="35" spans="1:7" ht="25.5" x14ac:dyDescent="0.2">
      <c r="A35" s="1" t="s">
        <v>107</v>
      </c>
      <c r="B35" s="29"/>
      <c r="C35" s="30"/>
      <c r="D35" s="22" t="s">
        <v>109</v>
      </c>
      <c r="E35" s="9"/>
      <c r="F35" s="8">
        <f>F36</f>
        <v>125632.54</v>
      </c>
      <c r="G35" s="37"/>
    </row>
    <row r="36" spans="1:7" ht="25.5" x14ac:dyDescent="0.2">
      <c r="A36" s="5" t="s">
        <v>58</v>
      </c>
      <c r="B36" s="29"/>
      <c r="C36" s="30"/>
      <c r="D36" s="2"/>
      <c r="E36" s="6">
        <v>200</v>
      </c>
      <c r="F36" s="7">
        <v>125632.54</v>
      </c>
      <c r="G36" s="37"/>
    </row>
    <row r="37" spans="1:7" ht="25.5" x14ac:dyDescent="0.2">
      <c r="A37" s="5" t="s">
        <v>108</v>
      </c>
      <c r="B37" s="29"/>
      <c r="C37" s="30"/>
      <c r="D37" s="22" t="s">
        <v>110</v>
      </c>
      <c r="E37" s="9"/>
      <c r="F37" s="8">
        <f>F38</f>
        <v>108661.24</v>
      </c>
      <c r="G37" s="37"/>
    </row>
    <row r="38" spans="1:7" ht="25.5" x14ac:dyDescent="0.2">
      <c r="A38" s="5" t="s">
        <v>58</v>
      </c>
      <c r="B38" s="29"/>
      <c r="C38" s="30"/>
      <c r="D38" s="2"/>
      <c r="E38" s="6">
        <v>200</v>
      </c>
      <c r="F38" s="7">
        <v>108661.24</v>
      </c>
      <c r="G38" s="37"/>
    </row>
    <row r="39" spans="1:7" ht="13.5" customHeight="1" x14ac:dyDescent="0.2">
      <c r="A39" s="27" t="s">
        <v>7</v>
      </c>
      <c r="B39" s="27"/>
      <c r="C39" s="28" t="s">
        <v>33</v>
      </c>
      <c r="D39" s="28"/>
      <c r="E39" s="27"/>
      <c r="F39" s="12">
        <f>F40</f>
        <v>84862.96</v>
      </c>
      <c r="G39" s="37"/>
    </row>
    <row r="40" spans="1:7" x14ac:dyDescent="0.2">
      <c r="A40" s="29" t="s">
        <v>8</v>
      </c>
      <c r="B40" s="29"/>
      <c r="C40" s="30" t="s">
        <v>34</v>
      </c>
      <c r="D40" s="30"/>
      <c r="E40" s="29"/>
      <c r="F40" s="14">
        <f>F41</f>
        <v>84862.96</v>
      </c>
      <c r="G40" s="37"/>
    </row>
    <row r="41" spans="1:7" ht="25.5" x14ac:dyDescent="0.2">
      <c r="A41" s="17" t="s">
        <v>69</v>
      </c>
      <c r="B41" s="29"/>
      <c r="C41" s="30"/>
      <c r="D41" s="2" t="s">
        <v>70</v>
      </c>
      <c r="E41" s="18"/>
      <c r="F41" s="8">
        <f>F42</f>
        <v>84862.96</v>
      </c>
      <c r="G41" s="37"/>
    </row>
    <row r="42" spans="1:7" ht="63.75" x14ac:dyDescent="0.2">
      <c r="A42" s="5" t="s">
        <v>56</v>
      </c>
      <c r="B42" s="29"/>
      <c r="C42" s="30"/>
      <c r="D42" s="2"/>
      <c r="E42" s="6">
        <v>100</v>
      </c>
      <c r="F42" s="7">
        <v>84862.96</v>
      </c>
      <c r="G42" s="37"/>
    </row>
    <row r="43" spans="1:7" ht="25.5" x14ac:dyDescent="0.2">
      <c r="A43" s="27" t="s">
        <v>9</v>
      </c>
      <c r="B43" s="27"/>
      <c r="C43" s="28" t="s">
        <v>35</v>
      </c>
      <c r="D43" s="28"/>
      <c r="E43" s="27"/>
      <c r="F43" s="12">
        <f>F44+F47</f>
        <v>68000</v>
      </c>
      <c r="G43" s="37"/>
    </row>
    <row r="44" spans="1:7" x14ac:dyDescent="0.2">
      <c r="A44" s="29" t="s">
        <v>10</v>
      </c>
      <c r="B44" s="29"/>
      <c r="C44" s="30" t="s">
        <v>36</v>
      </c>
      <c r="D44" s="30"/>
      <c r="E44" s="29"/>
      <c r="F44" s="14">
        <f>F45</f>
        <v>68000</v>
      </c>
      <c r="G44" s="37"/>
    </row>
    <row r="45" spans="1:7" ht="27" customHeight="1" x14ac:dyDescent="0.2">
      <c r="A45" s="1" t="s">
        <v>71</v>
      </c>
      <c r="B45" s="29"/>
      <c r="C45" s="30"/>
      <c r="D45" s="19" t="s">
        <v>72</v>
      </c>
      <c r="E45" s="2"/>
      <c r="F45" s="13">
        <f>F46</f>
        <v>68000</v>
      </c>
      <c r="G45" s="37"/>
    </row>
    <row r="46" spans="1:7" ht="25.5" x14ac:dyDescent="0.2">
      <c r="A46" s="5" t="s">
        <v>58</v>
      </c>
      <c r="B46" s="29"/>
      <c r="C46" s="30"/>
      <c r="D46" s="2"/>
      <c r="E46" s="6">
        <v>200</v>
      </c>
      <c r="F46" s="20">
        <v>68000</v>
      </c>
      <c r="G46" s="37"/>
    </row>
    <row r="47" spans="1:7" ht="25.5" x14ac:dyDescent="0.2">
      <c r="A47" s="29" t="s">
        <v>11</v>
      </c>
      <c r="B47" s="29"/>
      <c r="C47" s="32" t="s">
        <v>37</v>
      </c>
      <c r="D47" s="32"/>
      <c r="E47" s="29"/>
      <c r="F47" s="13">
        <f>F48</f>
        <v>0</v>
      </c>
      <c r="G47" s="37"/>
    </row>
    <row r="48" spans="1:7" ht="25.5" x14ac:dyDescent="0.2">
      <c r="A48" s="1" t="s">
        <v>73</v>
      </c>
      <c r="B48" s="29"/>
      <c r="C48" s="32"/>
      <c r="D48" s="19" t="s">
        <v>74</v>
      </c>
      <c r="E48" s="2"/>
      <c r="F48" s="13">
        <f>F49</f>
        <v>0</v>
      </c>
      <c r="G48" s="37"/>
    </row>
    <row r="49" spans="1:7" ht="25.5" x14ac:dyDescent="0.2">
      <c r="A49" s="5" t="s">
        <v>58</v>
      </c>
      <c r="B49" s="29"/>
      <c r="C49" s="32"/>
      <c r="D49" s="21"/>
      <c r="E49" s="6">
        <v>200</v>
      </c>
      <c r="F49" s="20">
        <v>0</v>
      </c>
      <c r="G49" s="37"/>
    </row>
    <row r="50" spans="1:7" ht="11.25" customHeight="1" x14ac:dyDescent="0.2">
      <c r="A50" s="27" t="s">
        <v>12</v>
      </c>
      <c r="B50" s="27"/>
      <c r="C50" s="28" t="s">
        <v>38</v>
      </c>
      <c r="D50" s="28"/>
      <c r="E50" s="27"/>
      <c r="F50" s="12">
        <f>F51+F56</f>
        <v>2871488.9400000004</v>
      </c>
      <c r="G50" s="37"/>
    </row>
    <row r="51" spans="1:7" x14ac:dyDescent="0.2">
      <c r="A51" s="29" t="s">
        <v>13</v>
      </c>
      <c r="B51" s="29"/>
      <c r="C51" s="30" t="s">
        <v>39</v>
      </c>
      <c r="D51" s="30"/>
      <c r="E51" s="29"/>
      <c r="F51" s="14">
        <f>F52+F54</f>
        <v>2871488.9400000004</v>
      </c>
      <c r="G51" s="37"/>
    </row>
    <row r="52" spans="1:7" ht="25.5" x14ac:dyDescent="0.2">
      <c r="A52" s="1" t="s">
        <v>141</v>
      </c>
      <c r="B52" s="29"/>
      <c r="C52" s="30"/>
      <c r="D52" s="19" t="s">
        <v>76</v>
      </c>
      <c r="E52" s="9"/>
      <c r="F52" s="13">
        <f>F53</f>
        <v>1450743.84</v>
      </c>
      <c r="G52" s="37"/>
    </row>
    <row r="53" spans="1:7" ht="25.5" x14ac:dyDescent="0.2">
      <c r="A53" s="5" t="s">
        <v>58</v>
      </c>
      <c r="B53" s="29"/>
      <c r="C53" s="30"/>
      <c r="D53" s="22"/>
      <c r="E53" s="6">
        <v>200</v>
      </c>
      <c r="F53" s="20">
        <v>1450743.84</v>
      </c>
      <c r="G53" s="37"/>
    </row>
    <row r="54" spans="1:7" ht="25.5" x14ac:dyDescent="0.2">
      <c r="A54" s="1" t="s">
        <v>75</v>
      </c>
      <c r="B54" s="29"/>
      <c r="C54" s="30"/>
      <c r="D54" s="2" t="s">
        <v>77</v>
      </c>
      <c r="E54" s="3"/>
      <c r="F54" s="13">
        <f>F55</f>
        <v>1420745.1</v>
      </c>
      <c r="G54" s="37"/>
    </row>
    <row r="55" spans="1:7" ht="25.5" x14ac:dyDescent="0.2">
      <c r="A55" s="5" t="s">
        <v>58</v>
      </c>
      <c r="B55" s="29"/>
      <c r="C55" s="30"/>
      <c r="D55" s="22"/>
      <c r="E55" s="6">
        <v>200</v>
      </c>
      <c r="F55" s="20">
        <v>1420745.1</v>
      </c>
      <c r="G55" s="37"/>
    </row>
    <row r="56" spans="1:7" x14ac:dyDescent="0.2">
      <c r="A56" s="1" t="s">
        <v>113</v>
      </c>
      <c r="B56" s="29"/>
      <c r="C56" s="30" t="s">
        <v>116</v>
      </c>
      <c r="D56" s="22"/>
      <c r="E56" s="2"/>
      <c r="F56" s="13">
        <f>F57+F59</f>
        <v>0</v>
      </c>
      <c r="G56" s="37"/>
    </row>
    <row r="57" spans="1:7" ht="38.25" x14ac:dyDescent="0.2">
      <c r="A57" s="1" t="s">
        <v>114</v>
      </c>
      <c r="B57" s="29"/>
      <c r="C57" s="30"/>
      <c r="D57" s="22" t="s">
        <v>117</v>
      </c>
      <c r="E57" s="2"/>
      <c r="F57" s="13">
        <f>F58</f>
        <v>0</v>
      </c>
      <c r="G57" s="37"/>
    </row>
    <row r="58" spans="1:7" x14ac:dyDescent="0.2">
      <c r="A58" s="5" t="s">
        <v>59</v>
      </c>
      <c r="B58" s="29"/>
      <c r="C58" s="30"/>
      <c r="D58" s="22"/>
      <c r="E58" s="6">
        <v>800</v>
      </c>
      <c r="F58" s="20">
        <v>0</v>
      </c>
      <c r="G58" s="37"/>
    </row>
    <row r="59" spans="1:7" ht="63.75" x14ac:dyDescent="0.2">
      <c r="A59" s="1" t="s">
        <v>115</v>
      </c>
      <c r="B59" s="29"/>
      <c r="C59" s="30"/>
      <c r="D59" s="22" t="s">
        <v>118</v>
      </c>
      <c r="E59" s="2"/>
      <c r="F59" s="13">
        <f>F60</f>
        <v>0</v>
      </c>
      <c r="G59" s="37"/>
    </row>
    <row r="60" spans="1:7" x14ac:dyDescent="0.2">
      <c r="A60" s="5" t="s">
        <v>59</v>
      </c>
      <c r="B60" s="29"/>
      <c r="C60" s="30"/>
      <c r="D60" s="22"/>
      <c r="E60" s="6">
        <v>800</v>
      </c>
      <c r="F60" s="20">
        <v>0</v>
      </c>
      <c r="G60" s="37"/>
    </row>
    <row r="61" spans="1:7" x14ac:dyDescent="0.2">
      <c r="A61" s="27" t="s">
        <v>14</v>
      </c>
      <c r="B61" s="27"/>
      <c r="C61" s="28" t="s">
        <v>40</v>
      </c>
      <c r="D61" s="28"/>
      <c r="E61" s="27"/>
      <c r="F61" s="12">
        <f>F62+F65+F68</f>
        <v>911851.21</v>
      </c>
      <c r="G61" s="37"/>
    </row>
    <row r="62" spans="1:7" x14ac:dyDescent="0.2">
      <c r="A62" s="29" t="s">
        <v>47</v>
      </c>
      <c r="B62" s="29"/>
      <c r="C62" s="30" t="s">
        <v>46</v>
      </c>
      <c r="D62" s="28"/>
      <c r="E62" s="29"/>
      <c r="F62" s="14">
        <f>F63</f>
        <v>3934.16</v>
      </c>
      <c r="G62" s="37"/>
    </row>
    <row r="63" spans="1:7" ht="25.5" x14ac:dyDescent="0.2">
      <c r="A63" s="1" t="s">
        <v>78</v>
      </c>
      <c r="B63" s="29"/>
      <c r="C63" s="28"/>
      <c r="D63" s="2" t="s">
        <v>79</v>
      </c>
      <c r="E63" s="3"/>
      <c r="F63" s="13">
        <f>F64</f>
        <v>3934.16</v>
      </c>
      <c r="G63" s="37"/>
    </row>
    <row r="64" spans="1:7" ht="25.5" x14ac:dyDescent="0.2">
      <c r="A64" s="5" t="s">
        <v>58</v>
      </c>
      <c r="B64" s="29"/>
      <c r="C64" s="28"/>
      <c r="D64" s="2"/>
      <c r="E64" s="6">
        <v>200</v>
      </c>
      <c r="F64" s="20">
        <v>3934.16</v>
      </c>
      <c r="G64" s="37"/>
    </row>
    <row r="65" spans="1:9" x14ac:dyDescent="0.2">
      <c r="A65" s="29" t="s">
        <v>15</v>
      </c>
      <c r="B65" s="29"/>
      <c r="C65" s="30" t="s">
        <v>41</v>
      </c>
      <c r="D65" s="30"/>
      <c r="E65" s="29"/>
      <c r="F65" s="14">
        <f>F66</f>
        <v>155000</v>
      </c>
      <c r="G65" s="37"/>
    </row>
    <row r="66" spans="1:9" ht="25.5" x14ac:dyDescent="0.2">
      <c r="A66" s="1" t="s">
        <v>120</v>
      </c>
      <c r="B66" s="29"/>
      <c r="C66" s="30"/>
      <c r="D66" s="22" t="s">
        <v>80</v>
      </c>
      <c r="E66" s="3"/>
      <c r="F66" s="13">
        <f>F67</f>
        <v>155000</v>
      </c>
      <c r="G66" s="37"/>
    </row>
    <row r="67" spans="1:9" ht="24.75" customHeight="1" x14ac:dyDescent="0.2">
      <c r="A67" s="5" t="s">
        <v>58</v>
      </c>
      <c r="B67" s="29"/>
      <c r="C67" s="30"/>
      <c r="D67" s="22"/>
      <c r="E67" s="6">
        <v>200</v>
      </c>
      <c r="F67" s="20">
        <v>155000</v>
      </c>
      <c r="G67" s="37"/>
    </row>
    <row r="68" spans="1:9" x14ac:dyDescent="0.2">
      <c r="A68" s="29" t="s">
        <v>16</v>
      </c>
      <c r="B68" s="29"/>
      <c r="C68" s="30" t="s">
        <v>42</v>
      </c>
      <c r="D68" s="30"/>
      <c r="E68" s="29"/>
      <c r="F68" s="14">
        <f>F69+F72+F76+F78+F80+F88+F82+F86+F84+F74</f>
        <v>752917.04999999993</v>
      </c>
      <c r="G68" s="37"/>
    </row>
    <row r="69" spans="1:9" ht="25.5" x14ac:dyDescent="0.2">
      <c r="A69" s="1" t="s">
        <v>119</v>
      </c>
      <c r="B69" s="29"/>
      <c r="C69" s="30"/>
      <c r="D69" s="2" t="s">
        <v>84</v>
      </c>
      <c r="E69" s="2"/>
      <c r="F69" s="13">
        <f>F70+F71</f>
        <v>731267.04999999993</v>
      </c>
      <c r="G69" s="37"/>
    </row>
    <row r="70" spans="1:9" ht="25.5" x14ac:dyDescent="0.2">
      <c r="A70" s="5" t="s">
        <v>58</v>
      </c>
      <c r="B70" s="29"/>
      <c r="C70" s="30"/>
      <c r="D70" s="2"/>
      <c r="E70" s="6">
        <v>200</v>
      </c>
      <c r="F70" s="20">
        <f>138580+591853.19</f>
        <v>730433.19</v>
      </c>
      <c r="G70" s="37"/>
    </row>
    <row r="71" spans="1:9" x14ac:dyDescent="0.2">
      <c r="A71" s="5" t="s">
        <v>59</v>
      </c>
      <c r="B71" s="29"/>
      <c r="C71" s="30"/>
      <c r="D71" s="2"/>
      <c r="E71" s="6">
        <v>800</v>
      </c>
      <c r="F71" s="20">
        <v>833.86</v>
      </c>
      <c r="G71" s="37"/>
    </row>
    <row r="72" spans="1:9" ht="25.5" x14ac:dyDescent="0.2">
      <c r="A72" s="1" t="s">
        <v>81</v>
      </c>
      <c r="B72" s="29"/>
      <c r="C72" s="30"/>
      <c r="D72" s="2" t="s">
        <v>85</v>
      </c>
      <c r="E72" s="24"/>
      <c r="F72" s="13">
        <f>F73</f>
        <v>0</v>
      </c>
      <c r="G72" s="37"/>
    </row>
    <row r="73" spans="1:9" ht="25.5" x14ac:dyDescent="0.2">
      <c r="A73" s="23" t="s">
        <v>58</v>
      </c>
      <c r="B73" s="29"/>
      <c r="C73" s="30"/>
      <c r="D73" s="2"/>
      <c r="E73" s="6">
        <v>200</v>
      </c>
      <c r="F73" s="20">
        <v>0</v>
      </c>
      <c r="G73" s="37"/>
      <c r="I73" s="15" t="s">
        <v>95</v>
      </c>
    </row>
    <row r="74" spans="1:9" ht="25.5" x14ac:dyDescent="0.2">
      <c r="A74" s="58" t="s">
        <v>142</v>
      </c>
      <c r="B74" s="29"/>
      <c r="C74" s="30"/>
      <c r="D74" s="2" t="s">
        <v>143</v>
      </c>
      <c r="E74" s="6"/>
      <c r="F74" s="51">
        <f>F75</f>
        <v>0</v>
      </c>
      <c r="G74" s="37"/>
    </row>
    <row r="75" spans="1:9" x14ac:dyDescent="0.2">
      <c r="A75" s="23" t="s">
        <v>62</v>
      </c>
      <c r="B75" s="29"/>
      <c r="C75" s="30"/>
      <c r="D75" s="2"/>
      <c r="E75" s="6">
        <v>500</v>
      </c>
      <c r="F75" s="51">
        <v>0</v>
      </c>
      <c r="G75" s="37"/>
    </row>
    <row r="76" spans="1:9" ht="25.5" x14ac:dyDescent="0.2">
      <c r="A76" s="1" t="s">
        <v>82</v>
      </c>
      <c r="B76" s="29"/>
      <c r="C76" s="30"/>
      <c r="D76" s="2" t="s">
        <v>86</v>
      </c>
      <c r="E76" s="2"/>
      <c r="F76" s="13">
        <f>F77</f>
        <v>14250</v>
      </c>
      <c r="G76" s="37"/>
    </row>
    <row r="77" spans="1:9" ht="25.5" x14ac:dyDescent="0.2">
      <c r="A77" s="5" t="s">
        <v>58</v>
      </c>
      <c r="B77" s="29"/>
      <c r="C77" s="30"/>
      <c r="D77" s="2"/>
      <c r="E77" s="6">
        <v>200</v>
      </c>
      <c r="F77" s="20">
        <v>14250</v>
      </c>
      <c r="G77" s="37"/>
    </row>
    <row r="78" spans="1:9" ht="25.5" x14ac:dyDescent="0.2">
      <c r="A78" s="1" t="s">
        <v>83</v>
      </c>
      <c r="B78" s="29"/>
      <c r="C78" s="30"/>
      <c r="D78" s="22" t="s">
        <v>87</v>
      </c>
      <c r="E78" s="3"/>
      <c r="F78" s="13">
        <f>F79</f>
        <v>7400</v>
      </c>
      <c r="G78" s="37"/>
    </row>
    <row r="79" spans="1:9" ht="25.5" x14ac:dyDescent="0.2">
      <c r="A79" s="23" t="s">
        <v>58</v>
      </c>
      <c r="B79" s="29"/>
      <c r="C79" s="30"/>
      <c r="D79" s="22"/>
      <c r="E79" s="6">
        <v>200</v>
      </c>
      <c r="F79" s="20">
        <v>7400</v>
      </c>
      <c r="G79" s="37"/>
    </row>
    <row r="80" spans="1:9" ht="25.5" hidden="1" x14ac:dyDescent="0.2">
      <c r="A80" s="44" t="s">
        <v>121</v>
      </c>
      <c r="B80" s="45"/>
      <c r="C80" s="46"/>
      <c r="D80" s="47" t="s">
        <v>122</v>
      </c>
      <c r="E80" s="6"/>
      <c r="F80" s="51">
        <f>F81</f>
        <v>0</v>
      </c>
      <c r="G80" s="37"/>
    </row>
    <row r="81" spans="1:7" ht="25.5" hidden="1" x14ac:dyDescent="0.2">
      <c r="A81" s="48" t="s">
        <v>58</v>
      </c>
      <c r="B81" s="45"/>
      <c r="C81" s="46"/>
      <c r="D81" s="47"/>
      <c r="E81" s="6">
        <v>200</v>
      </c>
      <c r="F81" s="51">
        <v>0</v>
      </c>
      <c r="G81" s="37"/>
    </row>
    <row r="82" spans="1:7" ht="0.75" hidden="1" customHeight="1" x14ac:dyDescent="0.2">
      <c r="A82" s="44" t="s">
        <v>127</v>
      </c>
      <c r="B82" s="45"/>
      <c r="C82" s="46"/>
      <c r="D82" s="47" t="s">
        <v>125</v>
      </c>
      <c r="E82" s="6"/>
      <c r="F82" s="51">
        <f>F83</f>
        <v>0</v>
      </c>
      <c r="G82" s="37"/>
    </row>
    <row r="83" spans="1:7" ht="25.5" hidden="1" x14ac:dyDescent="0.2">
      <c r="A83" s="48" t="s">
        <v>58</v>
      </c>
      <c r="B83" s="45"/>
      <c r="C83" s="46"/>
      <c r="D83" s="47"/>
      <c r="E83" s="6">
        <v>200</v>
      </c>
      <c r="F83" s="51">
        <v>0</v>
      </c>
      <c r="G83" s="37"/>
    </row>
    <row r="84" spans="1:7" ht="63.75" hidden="1" x14ac:dyDescent="0.2">
      <c r="A84" s="49" t="s">
        <v>130</v>
      </c>
      <c r="B84" s="45"/>
      <c r="C84" s="46"/>
      <c r="D84" s="50" t="s">
        <v>129</v>
      </c>
      <c r="E84" s="6"/>
      <c r="F84" s="20">
        <f>F85</f>
        <v>0</v>
      </c>
      <c r="G84" s="37"/>
    </row>
    <row r="85" spans="1:7" ht="25.5" hidden="1" x14ac:dyDescent="0.2">
      <c r="A85" s="48" t="s">
        <v>58</v>
      </c>
      <c r="B85" s="45"/>
      <c r="C85" s="46"/>
      <c r="D85" s="47"/>
      <c r="E85" s="6">
        <v>200</v>
      </c>
      <c r="F85" s="20">
        <v>0</v>
      </c>
      <c r="G85" s="37"/>
    </row>
    <row r="86" spans="1:7" ht="54.75" hidden="1" customHeight="1" x14ac:dyDescent="0.2">
      <c r="A86" s="49" t="s">
        <v>128</v>
      </c>
      <c r="B86" s="45"/>
      <c r="C86" s="46"/>
      <c r="D86" s="47" t="s">
        <v>126</v>
      </c>
      <c r="E86" s="6"/>
      <c r="F86" s="20">
        <f>F87</f>
        <v>0</v>
      </c>
      <c r="G86" s="37"/>
    </row>
    <row r="87" spans="1:7" ht="25.5" hidden="1" x14ac:dyDescent="0.2">
      <c r="A87" s="48" t="s">
        <v>58</v>
      </c>
      <c r="B87" s="45"/>
      <c r="C87" s="46"/>
      <c r="D87" s="47"/>
      <c r="E87" s="6">
        <v>200</v>
      </c>
      <c r="F87" s="20">
        <v>0</v>
      </c>
      <c r="G87" s="37"/>
    </row>
    <row r="88" spans="1:7" ht="25.5" hidden="1" x14ac:dyDescent="0.2">
      <c r="A88" s="44" t="s">
        <v>123</v>
      </c>
      <c r="B88" s="45"/>
      <c r="C88" s="46"/>
      <c r="D88" s="47" t="s">
        <v>124</v>
      </c>
      <c r="E88" s="6"/>
      <c r="F88" s="20">
        <f>F89</f>
        <v>0</v>
      </c>
      <c r="G88" s="37"/>
    </row>
    <row r="89" spans="1:7" ht="25.5" hidden="1" x14ac:dyDescent="0.2">
      <c r="A89" s="48" t="s">
        <v>58</v>
      </c>
      <c r="B89" s="45"/>
      <c r="C89" s="46"/>
      <c r="D89" s="47"/>
      <c r="E89" s="6">
        <v>200</v>
      </c>
      <c r="F89" s="20">
        <v>0</v>
      </c>
      <c r="G89" s="37"/>
    </row>
    <row r="90" spans="1:7" x14ac:dyDescent="0.2">
      <c r="A90" s="27" t="s">
        <v>17</v>
      </c>
      <c r="B90" s="27"/>
      <c r="C90" s="28" t="s">
        <v>26</v>
      </c>
      <c r="D90" s="28"/>
      <c r="E90" s="27"/>
      <c r="F90" s="12">
        <f>F91</f>
        <v>56313</v>
      </c>
      <c r="G90" s="37"/>
    </row>
    <row r="91" spans="1:7" x14ac:dyDescent="0.2">
      <c r="A91" s="29" t="s">
        <v>18</v>
      </c>
      <c r="B91" s="29"/>
      <c r="C91" s="30" t="s">
        <v>43</v>
      </c>
      <c r="D91" s="30"/>
      <c r="E91" s="29"/>
      <c r="F91" s="14">
        <f>F92+F94</f>
        <v>56313</v>
      </c>
      <c r="G91" s="37"/>
    </row>
    <row r="92" spans="1:7" ht="102.75" customHeight="1" x14ac:dyDescent="0.2">
      <c r="A92" s="1" t="s">
        <v>144</v>
      </c>
      <c r="B92" s="29"/>
      <c r="C92" s="30"/>
      <c r="D92" s="22" t="s">
        <v>88</v>
      </c>
      <c r="E92" s="2"/>
      <c r="F92" s="59">
        <f>F93</f>
        <v>0</v>
      </c>
      <c r="G92" s="37"/>
    </row>
    <row r="93" spans="1:7" ht="25.5" x14ac:dyDescent="0.2">
      <c r="A93" s="5" t="s">
        <v>58</v>
      </c>
      <c r="B93" s="29"/>
      <c r="C93" s="30"/>
      <c r="D93" s="22"/>
      <c r="E93" s="9">
        <v>200</v>
      </c>
      <c r="F93" s="60">
        <v>0</v>
      </c>
      <c r="G93" s="37"/>
    </row>
    <row r="94" spans="1:7" ht="38.25" x14ac:dyDescent="0.2">
      <c r="A94" s="1" t="s">
        <v>145</v>
      </c>
      <c r="B94" s="29"/>
      <c r="C94" s="30"/>
      <c r="D94" s="22" t="s">
        <v>146</v>
      </c>
      <c r="E94" s="2"/>
      <c r="F94" s="60">
        <f>F95</f>
        <v>56313</v>
      </c>
      <c r="G94" s="37"/>
    </row>
    <row r="95" spans="1:7" x14ac:dyDescent="0.2">
      <c r="A95" s="5" t="s">
        <v>62</v>
      </c>
      <c r="B95" s="29"/>
      <c r="C95" s="30"/>
      <c r="D95" s="22"/>
      <c r="E95" s="9">
        <v>500</v>
      </c>
      <c r="F95" s="60">
        <v>56313</v>
      </c>
      <c r="G95" s="37"/>
    </row>
    <row r="96" spans="1:7" x14ac:dyDescent="0.2">
      <c r="A96" s="27" t="s">
        <v>19</v>
      </c>
      <c r="B96" s="27"/>
      <c r="C96" s="28" t="s">
        <v>44</v>
      </c>
      <c r="D96" s="28"/>
      <c r="E96" s="27"/>
      <c r="F96" s="12">
        <f>F97</f>
        <v>125587.54000000001</v>
      </c>
      <c r="G96" s="37"/>
    </row>
    <row r="97" spans="1:7" x14ac:dyDescent="0.2">
      <c r="A97" s="29" t="s">
        <v>20</v>
      </c>
      <c r="B97" s="29"/>
      <c r="C97" s="30" t="s">
        <v>45</v>
      </c>
      <c r="D97" s="30"/>
      <c r="E97" s="29"/>
      <c r="F97" s="14">
        <f>F98+F100</f>
        <v>125587.54000000001</v>
      </c>
      <c r="G97" s="37"/>
    </row>
    <row r="98" spans="1:7" ht="25.5" x14ac:dyDescent="0.2">
      <c r="A98" s="1" t="s">
        <v>89</v>
      </c>
      <c r="B98" s="29"/>
      <c r="C98" s="30"/>
      <c r="D98" s="22" t="s">
        <v>90</v>
      </c>
      <c r="E98" s="2"/>
      <c r="F98" s="13">
        <f>F99</f>
        <v>27192.54</v>
      </c>
      <c r="G98" s="37"/>
    </row>
    <row r="99" spans="1:7" x14ac:dyDescent="0.2">
      <c r="A99" s="5" t="s">
        <v>62</v>
      </c>
      <c r="B99" s="29"/>
      <c r="C99" s="30"/>
      <c r="D99" s="22"/>
      <c r="E99" s="9">
        <v>200</v>
      </c>
      <c r="F99" s="20">
        <v>27192.54</v>
      </c>
      <c r="G99" s="37"/>
    </row>
    <row r="100" spans="1:7" ht="38.25" x14ac:dyDescent="0.2">
      <c r="A100" s="1" t="s">
        <v>147</v>
      </c>
      <c r="B100" s="29"/>
      <c r="C100" s="30"/>
      <c r="D100" s="22" t="s">
        <v>148</v>
      </c>
      <c r="E100" s="6"/>
      <c r="F100" s="51">
        <f>F101</f>
        <v>98395</v>
      </c>
      <c r="G100" s="37"/>
    </row>
    <row r="101" spans="1:7" x14ac:dyDescent="0.2">
      <c r="A101" s="5" t="s">
        <v>62</v>
      </c>
      <c r="B101" s="29"/>
      <c r="C101" s="30"/>
      <c r="D101" s="26"/>
      <c r="E101" s="6">
        <v>500</v>
      </c>
      <c r="F101" s="51">
        <v>98395</v>
      </c>
      <c r="G101" s="37"/>
    </row>
    <row r="102" spans="1:7" x14ac:dyDescent="0.2">
      <c r="A102" s="27" t="s">
        <v>21</v>
      </c>
      <c r="B102" s="27"/>
      <c r="C102" s="28">
        <v>1000</v>
      </c>
      <c r="D102" s="28"/>
      <c r="E102" s="27"/>
      <c r="F102" s="12">
        <f>F103+F106+F109</f>
        <v>1145525.72</v>
      </c>
      <c r="G102" s="37"/>
    </row>
    <row r="103" spans="1:7" ht="18.75" customHeight="1" x14ac:dyDescent="0.2">
      <c r="A103" s="29" t="s">
        <v>49</v>
      </c>
      <c r="B103" s="29"/>
      <c r="C103" s="28" t="s">
        <v>48</v>
      </c>
      <c r="D103" s="28"/>
      <c r="E103" s="29"/>
      <c r="F103" s="14">
        <f>F104</f>
        <v>41822.42</v>
      </c>
      <c r="G103" s="37"/>
    </row>
    <row r="104" spans="1:7" ht="23.25" customHeight="1" x14ac:dyDescent="0.2">
      <c r="A104" s="1" t="s">
        <v>104</v>
      </c>
      <c r="B104" s="2"/>
      <c r="C104" s="28"/>
      <c r="D104" s="30" t="s">
        <v>105</v>
      </c>
      <c r="E104" s="29"/>
      <c r="F104" s="25">
        <f>F105</f>
        <v>41822.42</v>
      </c>
      <c r="G104" s="37"/>
    </row>
    <row r="105" spans="1:7" ht="12" customHeight="1" x14ac:dyDescent="0.2">
      <c r="A105" s="29" t="s">
        <v>106</v>
      </c>
      <c r="B105" s="29"/>
      <c r="C105" s="28"/>
      <c r="D105" s="28"/>
      <c r="E105" s="29">
        <v>300</v>
      </c>
      <c r="F105" s="25">
        <v>41822.42</v>
      </c>
      <c r="G105" s="37"/>
    </row>
    <row r="106" spans="1:7" ht="41.25" hidden="1" customHeight="1" x14ac:dyDescent="0.2">
      <c r="A106" s="29" t="s">
        <v>22</v>
      </c>
      <c r="B106" s="29"/>
      <c r="C106" s="30">
        <v>1003</v>
      </c>
      <c r="D106" s="30"/>
      <c r="E106" s="29"/>
      <c r="F106" s="14">
        <f>F107</f>
        <v>0</v>
      </c>
      <c r="G106" s="37"/>
    </row>
    <row r="107" spans="1:7" ht="22.5" hidden="1" customHeight="1" x14ac:dyDescent="0.2">
      <c r="A107" s="29" t="s">
        <v>22</v>
      </c>
      <c r="B107" s="29"/>
      <c r="C107" s="30"/>
      <c r="D107" s="30" t="s">
        <v>65</v>
      </c>
      <c r="E107" s="29"/>
      <c r="F107" s="14">
        <f>F108</f>
        <v>0</v>
      </c>
      <c r="G107" s="37"/>
    </row>
    <row r="108" spans="1:7" ht="30.75" hidden="1" customHeight="1" x14ac:dyDescent="0.2">
      <c r="A108" s="52" t="s">
        <v>134</v>
      </c>
      <c r="B108" s="52"/>
      <c r="C108" s="53"/>
      <c r="D108" s="53"/>
      <c r="E108" s="52">
        <v>300</v>
      </c>
      <c r="F108" s="25">
        <v>0</v>
      </c>
      <c r="G108" s="37"/>
    </row>
    <row r="109" spans="1:7" x14ac:dyDescent="0.2">
      <c r="A109" s="29" t="s">
        <v>149</v>
      </c>
      <c r="B109" s="52"/>
      <c r="C109" s="30" t="s">
        <v>150</v>
      </c>
      <c r="D109" s="53"/>
      <c r="E109" s="52"/>
      <c r="F109" s="25">
        <f>F110</f>
        <v>1103703.3</v>
      </c>
      <c r="G109" s="37"/>
    </row>
    <row r="110" spans="1:7" ht="38.25" x14ac:dyDescent="0.2">
      <c r="A110" s="1" t="s">
        <v>112</v>
      </c>
      <c r="B110" s="29"/>
      <c r="C110" s="30"/>
      <c r="D110" s="22" t="s">
        <v>111</v>
      </c>
      <c r="E110" s="9"/>
      <c r="F110" s="20">
        <f>F111</f>
        <v>1103703.3</v>
      </c>
      <c r="G110" s="37"/>
    </row>
    <row r="111" spans="1:7" x14ac:dyDescent="0.2">
      <c r="A111" s="29" t="s">
        <v>106</v>
      </c>
      <c r="B111" s="29"/>
      <c r="C111" s="30"/>
      <c r="D111" s="26"/>
      <c r="E111" s="9">
        <v>300</v>
      </c>
      <c r="F111" s="25">
        <v>1103703.3</v>
      </c>
      <c r="G111" s="37"/>
    </row>
    <row r="112" spans="1:7" ht="38.25" hidden="1" x14ac:dyDescent="0.2">
      <c r="A112" s="1" t="s">
        <v>98</v>
      </c>
      <c r="B112" s="31"/>
      <c r="C112" s="31"/>
      <c r="D112" s="22" t="s">
        <v>99</v>
      </c>
      <c r="E112" s="9"/>
      <c r="F112" s="25">
        <f>F113</f>
        <v>0</v>
      </c>
      <c r="G112" s="37"/>
    </row>
    <row r="113" spans="1:7" hidden="1" x14ac:dyDescent="0.2">
      <c r="A113" s="1" t="s">
        <v>62</v>
      </c>
      <c r="B113" s="31"/>
      <c r="C113" s="31"/>
      <c r="D113" s="22"/>
      <c r="E113" s="9">
        <v>500</v>
      </c>
      <c r="F113" s="25"/>
      <c r="G113" s="37"/>
    </row>
    <row r="114" spans="1:7" ht="25.5" hidden="1" x14ac:dyDescent="0.2">
      <c r="A114" s="1" t="s">
        <v>96</v>
      </c>
      <c r="B114" s="29"/>
      <c r="C114" s="30"/>
      <c r="D114" s="22" t="s">
        <v>97</v>
      </c>
      <c r="E114" s="9"/>
      <c r="F114" s="25">
        <f>F115</f>
        <v>0</v>
      </c>
      <c r="G114" s="37"/>
    </row>
    <row r="115" spans="1:7" hidden="1" x14ac:dyDescent="0.2">
      <c r="A115" s="1" t="s">
        <v>62</v>
      </c>
      <c r="B115" s="29"/>
      <c r="C115" s="30"/>
      <c r="D115" s="22"/>
      <c r="E115" s="9">
        <v>500</v>
      </c>
      <c r="F115" s="25"/>
      <c r="G115" s="37"/>
    </row>
    <row r="116" spans="1:7" x14ac:dyDescent="0.2">
      <c r="A116" s="27" t="s">
        <v>23</v>
      </c>
      <c r="B116" s="27"/>
      <c r="C116" s="28">
        <v>1100</v>
      </c>
      <c r="D116" s="28"/>
      <c r="E116" s="27"/>
      <c r="F116" s="12">
        <f>F117</f>
        <v>0</v>
      </c>
      <c r="G116" s="37"/>
    </row>
    <row r="117" spans="1:7" x14ac:dyDescent="0.2">
      <c r="A117" s="29" t="s">
        <v>24</v>
      </c>
      <c r="B117" s="29"/>
      <c r="C117" s="30">
        <v>1102</v>
      </c>
      <c r="D117" s="30"/>
      <c r="E117" s="29"/>
      <c r="F117" s="14">
        <f>F118+F120+F122</f>
        <v>0</v>
      </c>
      <c r="G117" s="37"/>
    </row>
    <row r="118" spans="1:7" ht="51" x14ac:dyDescent="0.2">
      <c r="A118" s="1" t="s">
        <v>91</v>
      </c>
      <c r="B118" s="29"/>
      <c r="C118" s="30"/>
      <c r="D118" s="22" t="s">
        <v>92</v>
      </c>
      <c r="E118" s="9"/>
      <c r="F118" s="13">
        <f>F119</f>
        <v>0</v>
      </c>
      <c r="G118" s="37"/>
    </row>
    <row r="119" spans="1:7" ht="25.5" x14ac:dyDescent="0.2">
      <c r="A119" s="5" t="s">
        <v>58</v>
      </c>
      <c r="B119" s="29"/>
      <c r="C119" s="30"/>
      <c r="D119" s="26"/>
      <c r="E119" s="6">
        <v>200</v>
      </c>
      <c r="F119" s="20">
        <v>0</v>
      </c>
      <c r="G119" s="37"/>
    </row>
    <row r="120" spans="1:7" ht="38.25" hidden="1" x14ac:dyDescent="0.2">
      <c r="A120" s="1" t="s">
        <v>102</v>
      </c>
      <c r="B120" s="29"/>
      <c r="C120" s="30"/>
      <c r="D120" s="22" t="s">
        <v>103</v>
      </c>
      <c r="E120" s="6"/>
      <c r="F120" s="13">
        <f>F121</f>
        <v>0</v>
      </c>
      <c r="G120" s="37"/>
    </row>
    <row r="121" spans="1:7" hidden="1" x14ac:dyDescent="0.2">
      <c r="A121" s="1" t="s">
        <v>62</v>
      </c>
      <c r="B121" s="29"/>
      <c r="C121" s="30"/>
      <c r="D121" s="26"/>
      <c r="E121" s="6">
        <v>200</v>
      </c>
      <c r="F121" s="13"/>
      <c r="G121" s="37"/>
    </row>
    <row r="122" spans="1:7" ht="38.25" hidden="1" x14ac:dyDescent="0.2">
      <c r="A122" s="5" t="s">
        <v>100</v>
      </c>
      <c r="B122" s="29"/>
      <c r="C122" s="30"/>
      <c r="D122" s="22" t="s">
        <v>101</v>
      </c>
      <c r="E122" s="6"/>
      <c r="F122" s="13">
        <f>F123</f>
        <v>0</v>
      </c>
      <c r="G122" s="37"/>
    </row>
    <row r="123" spans="1:7" ht="25.5" hidden="1" x14ac:dyDescent="0.2">
      <c r="A123" s="5" t="s">
        <v>58</v>
      </c>
      <c r="B123" s="29"/>
      <c r="C123" s="30"/>
      <c r="D123" s="26"/>
      <c r="E123" s="6">
        <v>200</v>
      </c>
      <c r="F123" s="13"/>
      <c r="G123" s="37"/>
    </row>
    <row r="124" spans="1:7" x14ac:dyDescent="0.2">
      <c r="A124" s="27" t="s">
        <v>25</v>
      </c>
      <c r="B124" s="27"/>
      <c r="C124" s="28"/>
      <c r="D124" s="28"/>
      <c r="E124" s="27"/>
      <c r="F124" s="12">
        <f>F11+F39+F43+F50+F61+F90+F96+F102+F116</f>
        <v>6939907.2000000002</v>
      </c>
      <c r="G124" s="37"/>
    </row>
    <row r="125" spans="1:7" x14ac:dyDescent="0.2">
      <c r="A125" s="35"/>
      <c r="B125" s="35"/>
      <c r="C125" s="35"/>
      <c r="D125" s="35"/>
      <c r="E125" s="35"/>
      <c r="F125" s="36"/>
    </row>
    <row r="126" spans="1:7" x14ac:dyDescent="0.2">
      <c r="A126" s="34"/>
      <c r="B126" s="34"/>
      <c r="C126" s="34"/>
      <c r="D126" s="34"/>
      <c r="E126" s="34"/>
      <c r="F126" s="61"/>
      <c r="G126" s="38"/>
    </row>
  </sheetData>
  <mergeCells count="11">
    <mergeCell ref="D2:F2"/>
    <mergeCell ref="D3:F3"/>
    <mergeCell ref="D5:F5"/>
    <mergeCell ref="D4:F4"/>
    <mergeCell ref="A8:A9"/>
    <mergeCell ref="F8:F9"/>
    <mergeCell ref="A6:F6"/>
    <mergeCell ref="C8:C9"/>
    <mergeCell ref="B8:B9"/>
    <mergeCell ref="D8:D9"/>
    <mergeCell ref="E8:E9"/>
  </mergeCells>
  <pageMargins left="0.70866141732283472" right="0.70866141732283472" top="0.74803149606299213" bottom="0.74803149606299213" header="0.31496062992125984" footer="0.31496062992125984"/>
  <pageSetup paperSize="9" scale="85" fitToHeight="2" orientation="portrait" r:id="rId1"/>
  <rowBreaks count="1" manualBreakCount="1">
    <brk id="41" max="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1 кв 2022</vt:lpstr>
      <vt:lpstr>Лист2</vt:lpstr>
      <vt:lpstr>Лист3</vt:lpstr>
      <vt:lpstr>'1 кв 2022'!Область_печати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Сотрудник</cp:lastModifiedBy>
  <cp:lastPrinted>2023-04-28T08:10:17Z</cp:lastPrinted>
  <dcterms:created xsi:type="dcterms:W3CDTF">2015-02-12T11:14:02Z</dcterms:created>
  <dcterms:modified xsi:type="dcterms:W3CDTF">2024-05-07T13:12:42Z</dcterms:modified>
</cp:coreProperties>
</file>